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sqcity-my.sharepoint.com/personal/nbeagley_santaquin_org/Documents/Desktop/Santaquin Folder/Budget &amp; Budget Retreat/2023-2024/Possible Tax Increase/"/>
    </mc:Choice>
  </mc:AlternateContent>
  <xr:revisionPtr revIDLastSave="91" documentId="11_5D8E5B8B77A2D051E668D47F682C63DB17CA8D25" xr6:coauthVersionLast="47" xr6:coauthVersionMax="47" xr10:uidLastSave="{FEFE8A9A-0F93-4F25-B8B2-AC5D75864B25}"/>
  <workbookProtection workbookAlgorithmName="SHA-512" workbookHashValue="kxeLZ1FeVLQNR+VSjIPwsmXXx+lbbZA425ysBD6ahf6YndUGYAlej+Pk57W827/6+DSiV7hQYM7a6Yw43sa26Q==" workbookSaltValue="2SJb/5BFm3nm6WA+R/pUQA==" workbookSpinCount="100000" lockStructure="1"/>
  <bookViews>
    <workbookView xWindow="-120" yWindow="-120" windowWidth="29040" windowHeight="15840" xr2:uid="{00000000-000D-0000-FFFF-FFFF00000000}"/>
  </bookViews>
  <sheets>
    <sheet name="Santaquin City | Property Tax 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F21" i="1"/>
  <c r="F11" i="1" l="1"/>
  <c r="H11" i="1" s="1"/>
  <c r="F12" i="1" l="1"/>
  <c r="H12" i="1"/>
  <c r="J11" i="1"/>
  <c r="J12" i="1" s="1"/>
</calcChain>
</file>

<file path=xl/sharedStrings.xml><?xml version="1.0" encoding="utf-8"?>
<sst xmlns="http://schemas.openxmlformats.org/spreadsheetml/2006/main" count="21" uniqueCount="18">
  <si>
    <r>
      <rPr>
        <b/>
        <sz val="14"/>
        <color rgb="FFFFFFFF"/>
        <rFont val="Calibri"/>
      </rPr>
      <t>Property Tax Calculator</t>
    </r>
    <r>
      <rPr>
        <b/>
        <sz val="11"/>
        <color rgb="FFFFFFFF"/>
        <rFont val="Calibri"/>
      </rPr>
      <t>*</t>
    </r>
  </si>
  <si>
    <t>Property Type</t>
  </si>
  <si>
    <t>Primary Residential</t>
  </si>
  <si>
    <t>Assessed Value</t>
  </si>
  <si>
    <t>Current 
Property Tax</t>
  </si>
  <si>
    <t>Property Tax 
Increase</t>
  </si>
  <si>
    <t>Projected 
Property Tax</t>
  </si>
  <si>
    <t>Total 
Amount</t>
  </si>
  <si>
    <t>Annual Projection</t>
  </si>
  <si>
    <t>+</t>
  </si>
  <si>
    <t>=</t>
  </si>
  <si>
    <t>Monthly Projection</t>
  </si>
  <si>
    <t>Secondary Residential</t>
  </si>
  <si>
    <t>Commercial</t>
  </si>
  <si>
    <t>Rates</t>
  </si>
  <si>
    <t>*</t>
  </si>
  <si>
    <t>Represents only the Santaquin City portion of a property tax bill.</t>
  </si>
  <si>
    <t>Input your home valuation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</si>
</sst>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scheme val="minor"/>
    </font>
    <font>
      <b/>
      <sz val="11"/>
      <color theme="1"/>
      <name val="Calibri"/>
    </font>
    <font>
      <b/>
      <sz val="14"/>
      <color rgb="FFFFFFFF"/>
      <name val="Calibri"/>
    </font>
    <font>
      <sz val="11"/>
      <name val="Calibri"/>
    </font>
    <font>
      <sz val="11"/>
      <color theme="1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b/>
      <sz val="14"/>
      <color theme="1"/>
      <name val="Calibri"/>
    </font>
    <font>
      <sz val="10"/>
      <color theme="1"/>
      <name val="Calibri"/>
    </font>
    <font>
      <i/>
      <sz val="11"/>
      <color theme="1"/>
      <name val="Calibri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86D94"/>
        <bgColor rgb="FF286D94"/>
      </patternFill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9" fillId="0" borderId="0" xfId="0" applyFont="1"/>
    <xf numFmtId="0" fontId="4" fillId="3" borderId="20" xfId="0" applyFont="1" applyFill="1" applyBorder="1"/>
    <xf numFmtId="0" fontId="4" fillId="3" borderId="5" xfId="0" applyFont="1" applyFill="1" applyBorder="1"/>
    <xf numFmtId="0" fontId="4" fillId="3" borderId="21" xfId="0" applyFont="1" applyFill="1" applyBorder="1"/>
    <xf numFmtId="0" fontId="1" fillId="3" borderId="5" xfId="0" applyFont="1" applyFill="1" applyBorder="1"/>
    <xf numFmtId="0" fontId="8" fillId="3" borderId="5" xfId="0" applyFont="1" applyFill="1" applyBorder="1"/>
    <xf numFmtId="0" fontId="8" fillId="3" borderId="23" xfId="0" applyFont="1" applyFill="1" applyBorder="1" applyAlignment="1">
      <alignment horizontal="right" vertical="top"/>
    </xf>
    <xf numFmtId="0" fontId="4" fillId="3" borderId="22" xfId="0" applyFont="1" applyFill="1" applyBorder="1"/>
    <xf numFmtId="0" fontId="4" fillId="3" borderId="23" xfId="0" applyFont="1" applyFill="1" applyBorder="1"/>
    <xf numFmtId="0" fontId="4" fillId="3" borderId="15" xfId="0" applyFont="1" applyFill="1" applyBorder="1"/>
    <xf numFmtId="0" fontId="4" fillId="3" borderId="12" xfId="0" applyFont="1" applyFill="1" applyBorder="1"/>
    <xf numFmtId="0" fontId="4" fillId="3" borderId="14" xfId="0" applyFont="1" applyFill="1" applyBorder="1"/>
    <xf numFmtId="0" fontId="4" fillId="3" borderId="4" xfId="0" applyFont="1" applyFill="1" applyBorder="1"/>
    <xf numFmtId="0" fontId="4" fillId="3" borderId="11" xfId="0" applyFont="1" applyFill="1" applyBorder="1"/>
    <xf numFmtId="0" fontId="5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44" fontId="4" fillId="5" borderId="8" xfId="0" applyNumberFormat="1" applyFont="1" applyFill="1" applyBorder="1" applyAlignment="1">
      <alignment horizontal="center"/>
    </xf>
    <xf numFmtId="44" fontId="7" fillId="3" borderId="5" xfId="0" quotePrefix="1" applyNumberFormat="1" applyFont="1" applyFill="1" applyBorder="1" applyAlignment="1">
      <alignment horizontal="center"/>
    </xf>
    <xf numFmtId="44" fontId="4" fillId="5" borderId="9" xfId="0" applyNumberFormat="1" applyFont="1" applyFill="1" applyBorder="1" applyAlignment="1">
      <alignment horizontal="center"/>
    </xf>
    <xf numFmtId="44" fontId="4" fillId="3" borderId="5" xfId="0" applyNumberFormat="1" applyFont="1" applyFill="1" applyBorder="1"/>
    <xf numFmtId="44" fontId="4" fillId="5" borderId="10" xfId="0" applyNumberFormat="1" applyFont="1" applyFill="1" applyBorder="1" applyAlignment="1">
      <alignment horizontal="center"/>
    </xf>
    <xf numFmtId="0" fontId="4" fillId="3" borderId="24" xfId="0" applyFont="1" applyFill="1" applyBorder="1"/>
    <xf numFmtId="0" fontId="4" fillId="3" borderId="16" xfId="0" applyFont="1" applyFill="1" applyBorder="1"/>
    <xf numFmtId="0" fontId="4" fillId="3" borderId="6" xfId="0" applyFont="1" applyFill="1" applyBorder="1"/>
    <xf numFmtId="0" fontId="4" fillId="3" borderId="13" xfId="0" applyFont="1" applyFill="1" applyBorder="1"/>
    <xf numFmtId="0" fontId="10" fillId="3" borderId="5" xfId="0" applyFont="1" applyFill="1" applyBorder="1"/>
    <xf numFmtId="0" fontId="1" fillId="0" borderId="0" xfId="0" applyFont="1" applyAlignment="1">
      <alignment horizontal="center"/>
    </xf>
    <xf numFmtId="0" fontId="0" fillId="0" borderId="0" xfId="0"/>
    <xf numFmtId="0" fontId="2" fillId="2" borderId="17" xfId="0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10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44" fontId="4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0</xdr:row>
      <xdr:rowOff>0</xdr:rowOff>
    </xdr:from>
    <xdr:ext cx="1104900" cy="11049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4"/>
  <sheetViews>
    <sheetView tabSelected="1" workbookViewId="0">
      <selection activeCell="D7" sqref="D7:F7"/>
    </sheetView>
  </sheetViews>
  <sheetFormatPr defaultColWidth="14.42578125" defaultRowHeight="15" customHeight="1"/>
  <cols>
    <col min="1" max="1" width="2.5703125" customWidth="1"/>
    <col min="2" max="2" width="18" customWidth="1"/>
    <col min="3" max="3" width="4.140625" customWidth="1"/>
    <col min="4" max="4" width="12.28515625" customWidth="1"/>
    <col min="5" max="5" width="7.140625" customWidth="1"/>
    <col min="6" max="6" width="12.28515625" customWidth="1"/>
    <col min="7" max="7" width="3.85546875" customWidth="1"/>
    <col min="8" max="8" width="12.28515625" customWidth="1"/>
    <col min="9" max="9" width="3.85546875" customWidth="1"/>
    <col min="10" max="10" width="12.28515625" customWidth="1"/>
    <col min="11" max="11" width="2.5703125" customWidth="1"/>
    <col min="12" max="24" width="8.7109375" customWidth="1"/>
  </cols>
  <sheetData>
    <row r="1" spans="1:1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44.25" customHeight="1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9.5" thickBot="1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3.5" customHeight="1" thickBot="1">
      <c r="A6" s="3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ht="15.75" thickBot="1">
      <c r="A7" s="3"/>
      <c r="B7" s="6" t="s">
        <v>1</v>
      </c>
      <c r="C7" s="6"/>
      <c r="D7" s="34" t="s">
        <v>13</v>
      </c>
      <c r="E7" s="35"/>
      <c r="F7" s="36"/>
      <c r="G7" s="4"/>
      <c r="H7" s="4"/>
      <c r="I7" s="4"/>
      <c r="J7" s="4"/>
      <c r="K7" s="5"/>
    </row>
    <row r="8" spans="1:11" ht="15.75" thickBot="1">
      <c r="A8" s="3"/>
      <c r="B8" s="6" t="s">
        <v>3</v>
      </c>
      <c r="C8" s="6"/>
      <c r="D8" s="37">
        <v>434000</v>
      </c>
      <c r="E8" s="38"/>
      <c r="F8" s="39"/>
      <c r="G8" s="28" t="s">
        <v>17</v>
      </c>
      <c r="H8" s="4"/>
      <c r="I8" s="4"/>
      <c r="J8" s="4"/>
      <c r="K8" s="5"/>
    </row>
    <row r="9" spans="1:11" ht="15.75" thickBot="1">
      <c r="A9" s="3"/>
      <c r="B9" s="6"/>
      <c r="C9" s="6"/>
      <c r="D9" s="4"/>
      <c r="E9" s="4"/>
      <c r="F9" s="4"/>
      <c r="G9" s="4"/>
      <c r="H9" s="4"/>
      <c r="I9" s="4"/>
      <c r="J9" s="4"/>
      <c r="K9" s="5"/>
    </row>
    <row r="10" spans="1:11" ht="30.75" customHeight="1" thickBot="1">
      <c r="A10" s="3"/>
      <c r="B10" s="6"/>
      <c r="C10" s="6"/>
      <c r="D10" s="16" t="s">
        <v>4</v>
      </c>
      <c r="E10" s="6"/>
      <c r="F10" s="16" t="s">
        <v>5</v>
      </c>
      <c r="G10" s="17"/>
      <c r="H10" s="16" t="s">
        <v>6</v>
      </c>
      <c r="I10" s="17"/>
      <c r="J10" s="18" t="s">
        <v>7</v>
      </c>
      <c r="K10" s="5"/>
    </row>
    <row r="11" spans="1:11" ht="18" customHeight="1">
      <c r="A11" s="3"/>
      <c r="B11" s="6" t="s">
        <v>8</v>
      </c>
      <c r="C11" s="6"/>
      <c r="D11" s="19">
        <f>IFERROR(IF($D$7=$D$17,$D$8*0.55*D21,IF($D$7=$D$18,$D$8*D21,IF($D$7=$D$19,$D$8*D21,"-"))),"-")</f>
        <v>405.78999999999996</v>
      </c>
      <c r="E11" s="20" t="s">
        <v>9</v>
      </c>
      <c r="F11" s="19">
        <f>IFERROR(IF($D$7=$D$17,$D$8*0.55*F21,IF($D$7=$D$18,$D$8*F21,IF($D$7=$D$19,$D$8*F21,"-")))-D11,"-")</f>
        <v>218.13241449999998</v>
      </c>
      <c r="G11" s="20" t="s">
        <v>10</v>
      </c>
      <c r="H11" s="19">
        <f>IFERROR(D11+F11,"-")</f>
        <v>623.92241449999995</v>
      </c>
      <c r="I11" s="20" t="s">
        <v>10</v>
      </c>
      <c r="J11" s="19">
        <f>H11</f>
        <v>623.92241449999995</v>
      </c>
      <c r="K11" s="5"/>
    </row>
    <row r="12" spans="1:11" ht="18" customHeight="1" thickBot="1">
      <c r="A12" s="3"/>
      <c r="B12" s="6" t="s">
        <v>11</v>
      </c>
      <c r="C12" s="6"/>
      <c r="D12" s="21">
        <f>IFERROR(D11/12,"-")</f>
        <v>33.81583333333333</v>
      </c>
      <c r="E12" s="22"/>
      <c r="F12" s="23">
        <f>IFERROR(F11/12,"-")</f>
        <v>18.177701208333332</v>
      </c>
      <c r="G12" s="22"/>
      <c r="H12" s="21">
        <f>IFERROR(H11/12,"-")</f>
        <v>51.993534541666662</v>
      </c>
      <c r="I12" s="22"/>
      <c r="J12" s="21">
        <f>IFERROR(J11/12,"-")</f>
        <v>51.993534541666662</v>
      </c>
      <c r="K12" s="5"/>
    </row>
    <row r="13" spans="1:11" ht="18" customHeight="1">
      <c r="A13" s="3"/>
      <c r="B13" s="6"/>
      <c r="C13" s="6"/>
      <c r="D13" s="6"/>
      <c r="E13" s="6"/>
      <c r="F13" s="6"/>
      <c r="G13" s="6"/>
      <c r="H13" s="6"/>
      <c r="I13" s="6"/>
      <c r="J13" s="6"/>
      <c r="K13" s="5"/>
    </row>
    <row r="14" spans="1:11" ht="18" customHeight="1">
      <c r="A14" s="3"/>
      <c r="B14" s="7"/>
      <c r="C14" s="6"/>
      <c r="D14" s="6"/>
      <c r="E14" s="6"/>
      <c r="F14" s="6"/>
      <c r="G14" s="6"/>
      <c r="H14" s="6"/>
      <c r="I14" s="6"/>
      <c r="J14" s="6"/>
      <c r="K14" s="5"/>
    </row>
    <row r="15" spans="1:11" ht="15.75" thickBot="1">
      <c r="A15" s="9"/>
      <c r="B15" s="8" t="s">
        <v>15</v>
      </c>
      <c r="C15" s="10" t="s">
        <v>16</v>
      </c>
      <c r="D15" s="10"/>
      <c r="E15" s="10"/>
      <c r="F15" s="10"/>
      <c r="G15" s="10"/>
      <c r="H15" s="10"/>
      <c r="I15" s="10"/>
      <c r="J15" s="10"/>
      <c r="K15" s="24"/>
    </row>
    <row r="16" spans="1:11" ht="30.75" hidden="1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24" hidden="1">
      <c r="A17" s="4"/>
      <c r="B17" s="13" t="s">
        <v>1</v>
      </c>
      <c r="C17" s="11"/>
      <c r="D17" s="11" t="s">
        <v>2</v>
      </c>
      <c r="E17" s="25"/>
      <c r="F17" s="4"/>
      <c r="G17" s="4"/>
      <c r="H17" s="4"/>
      <c r="I17" s="4"/>
      <c r="J17" s="4"/>
      <c r="K17" s="4"/>
    </row>
    <row r="18" spans="1:24" hidden="1">
      <c r="A18" s="4"/>
      <c r="B18" s="14"/>
      <c r="C18" s="4"/>
      <c r="D18" s="4" t="s">
        <v>12</v>
      </c>
      <c r="E18" s="26"/>
      <c r="F18" s="4"/>
      <c r="G18" s="4"/>
      <c r="H18" s="4"/>
      <c r="I18" s="4"/>
      <c r="J18" s="4"/>
      <c r="K18" s="4"/>
    </row>
    <row r="19" spans="1:24" hidden="1">
      <c r="A19" s="4"/>
      <c r="B19" s="15"/>
      <c r="C19" s="12"/>
      <c r="D19" s="12" t="s">
        <v>13</v>
      </c>
      <c r="E19" s="27"/>
      <c r="F19" s="4"/>
      <c r="G19" s="4"/>
      <c r="H19" s="4"/>
      <c r="I19" s="4"/>
      <c r="J19" s="4"/>
      <c r="K19" s="4"/>
    </row>
    <row r="20" spans="1:24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24" hidden="1">
      <c r="A21" s="6"/>
      <c r="B21" s="6" t="s">
        <v>14</v>
      </c>
      <c r="C21" s="6"/>
      <c r="D21" s="6">
        <v>9.3499999999999996E-4</v>
      </c>
      <c r="E21" s="6"/>
      <c r="F21" s="6">
        <f>D21*1.53755</f>
        <v>1.4376092499999999E-3</v>
      </c>
      <c r="G21" s="6"/>
      <c r="H21" s="6"/>
      <c r="I21" s="6"/>
      <c r="J21" s="4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idden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4" spans="1:24">
      <c r="B24" s="2"/>
    </row>
    <row r="25" spans="1:24" ht="15.75" customHeight="1"/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sheetProtection algorithmName="SHA-512" hashValue="YOfSimmvSzn1xzxmavSAeQmy/7uv/nC2r8jmVTtV9Vbd0m7bzd9fki3RrmgVIIaZqugxem3kvf6qY4Y14rs/uA==" saltValue="0M6rlKPQVXeFkGrRBjhebg==" spinCount="100000" sheet="1" objects="1" scenarios="1" selectLockedCells="1"/>
  <mergeCells count="4">
    <mergeCell ref="A1:K4"/>
    <mergeCell ref="A5:K5"/>
    <mergeCell ref="D7:F7"/>
    <mergeCell ref="D8:F8"/>
  </mergeCells>
  <dataValidations count="1">
    <dataValidation type="list" allowBlank="1" showErrorMessage="1" sqref="D7" xr:uid="{00000000-0002-0000-0000-000000000000}">
      <formula1>$D$16:$D$19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Santaquin City | Property Tax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Norm Beagley</cp:lastModifiedBy>
  <dcterms:modified xsi:type="dcterms:W3CDTF">2023-04-28T21:44:13Z</dcterms:modified>
</cp:coreProperties>
</file>